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Wspólny\STRATEGIA 2021-2027\STRATEGIA RAPORTY\Raport za 2025\"/>
    </mc:Choice>
  </mc:AlternateContent>
  <xr:revisionPtr revIDLastSave="0" documentId="8_{67F4BCEB-D653-4F5A-836E-E217850F27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K57" i="1"/>
  <c r="K53" i="1"/>
  <c r="K50" i="1"/>
  <c r="K40" i="1"/>
  <c r="K32" i="1"/>
  <c r="K30" i="1"/>
  <c r="K16" i="1"/>
  <c r="K10" i="1"/>
  <c r="K7" i="1"/>
  <c r="J7" i="1"/>
  <c r="J10" i="1"/>
  <c r="J57" i="1"/>
  <c r="J53" i="1"/>
  <c r="J40" i="1"/>
  <c r="J32" i="1"/>
  <c r="J30" i="1"/>
  <c r="J16" i="1"/>
  <c r="J58" i="1" l="1"/>
  <c r="K58" i="1"/>
</calcChain>
</file>

<file path=xl/sharedStrings.xml><?xml version="1.0" encoding="utf-8"?>
<sst xmlns="http://schemas.openxmlformats.org/spreadsheetml/2006/main" count="62" uniqueCount="62">
  <si>
    <t>Klasyfikacja budżetowa Dział-Rozdział-Nazwa rozdziału</t>
  </si>
  <si>
    <t>plan 2025</t>
  </si>
  <si>
    <t>plan 2026</t>
  </si>
  <si>
    <t>plan 2027</t>
  </si>
  <si>
    <t>700-70005 - gospodarka gruntami i nieruchomościami</t>
  </si>
  <si>
    <t xml:space="preserve">754-75416 - straż gminna (miejska) </t>
  </si>
  <si>
    <t xml:space="preserve">754-75421 - zarządzanie kryzysowe </t>
  </si>
  <si>
    <t>Razem Dział 754 - bezpieczeństwo publiczne i ochrona przeciwpożarowa</t>
  </si>
  <si>
    <t xml:space="preserve">Razem Dział 801 - oświata i wychowanie </t>
  </si>
  <si>
    <t>851-85153 - zwalczanie narkomanii</t>
  </si>
  <si>
    <t xml:space="preserve">851-85154 - przeciwdziałanie alkoholizmowi </t>
  </si>
  <si>
    <t>851-85158 - izby wytrzeźwień</t>
  </si>
  <si>
    <t>851-85195 - pozostała działalność</t>
  </si>
  <si>
    <t xml:space="preserve">Razem Dział 851 - ochrona zdrowia </t>
  </si>
  <si>
    <t xml:space="preserve">852-85202 - domy pomocy społecznej </t>
  </si>
  <si>
    <t>852-85203 - ośrodki wsparcia</t>
  </si>
  <si>
    <t xml:space="preserve">852-85205 - zadania w zakresie przeciwdziałania przemocy w rodzinie </t>
  </si>
  <si>
    <t>852-85213 - składki na ubezpieczenie zdrowotne opłacane za osoby pobierające niektóre świadczenia z pomocy społecznej, niektóre świadczenia rodzinne oraz za osoby uczestniczące w zajęciach centrum integracji społecznej</t>
  </si>
  <si>
    <t>852-85214 - zasiłki okresowe, celowe i pomoc w naturze oraz składki na ubezpieczenie emerytalne i rentowe</t>
  </si>
  <si>
    <t>852-85215 - dodatki mieszkaniowe</t>
  </si>
  <si>
    <t>852-85216 - zasiłki stałe</t>
  </si>
  <si>
    <t>852-85219 - ośrodki pomocy społecznej</t>
  </si>
  <si>
    <t>852-85220 - jednostki specjalistycznego poradnictwa, mieszkania chronionei ośrodki interwencji kryzysowej</t>
  </si>
  <si>
    <t xml:space="preserve">852-85228 - usługi opiekuńcze i specjalistyczne usługi opiekuńcze </t>
  </si>
  <si>
    <t>852-85230 - pomoc w zakresie dożywiania</t>
  </si>
  <si>
    <t xml:space="preserve">852-85278 - usuwanie skutków klęsk żywiołowych </t>
  </si>
  <si>
    <t>852-85295 - pozostała działalność</t>
  </si>
  <si>
    <t>Razem Dział 852 - pomoc społeczna</t>
  </si>
  <si>
    <t>853-85395 - pozostałe zadania w zakresie polityki społecznej</t>
  </si>
  <si>
    <t>Razem Dział 853 - pozostałe zadania w zakresie polityki społecznej</t>
  </si>
  <si>
    <t>854-85401 - świetlice szkolne</t>
  </si>
  <si>
    <t> 0</t>
  </si>
  <si>
    <t>854-85404 - wczesne wspomaganie rozwoju dziecka</t>
  </si>
  <si>
    <t>854-85407 - placówki wychowania pozaszkolnego</t>
  </si>
  <si>
    <t>854-85412 - kolonie i obozy oraz inne formy wypoczynku dzieci i młodzieży szkolnej, także szkolenia młodzieży</t>
  </si>
  <si>
    <t>854-85415 - pomoc materialna dla uczniów o charakterze socjalnym</t>
  </si>
  <si>
    <t xml:space="preserve">854-85446 - dokształcanie i doskonalenie nauczycieli </t>
  </si>
  <si>
    <t>854-85495 - pozostała działalność</t>
  </si>
  <si>
    <t>Razem Dział 854 - edukacyjna opieka wychowawcza</t>
  </si>
  <si>
    <t>855-85501 - świadczenia wychowawcze</t>
  </si>
  <si>
    <t>855-85502 - świadczenia rodzinne, świadczenia z funduszu alimentacyjnego oraz składki na ubezpieczenie emerytalne i rentowe z ubezpieczenia społecznego</t>
  </si>
  <si>
    <t>855-85503 - Karta Dużej Rodziny</t>
  </si>
  <si>
    <t xml:space="preserve">855-85504 - wspieranie rodziny </t>
  </si>
  <si>
    <t>855-85506 - tworzenie i funkcjonowanie klubów dziecięcych</t>
  </si>
  <si>
    <t>0 </t>
  </si>
  <si>
    <t>855-85508 - rodziny zastępcze</t>
  </si>
  <si>
    <t>855-85510 - działalność placówek opiekuńczo wychowawczych</t>
  </si>
  <si>
    <t>855-85513 - składki na ubezpieczenie zdrowotne opłacane za osoby pobierające niektóre świadczenia rodzinne, zgodnie z przepisami ustawy o świadczeniach rodzinnych oraz osoby pobierające zasiłki dla opiekunów</t>
  </si>
  <si>
    <t>855-85516-system opieki nad dziećmi w wieku do lat 3</t>
  </si>
  <si>
    <t>Razem Dział 855 - rodzina</t>
  </si>
  <si>
    <t xml:space="preserve">921-92109 - domy i ośrodki kultury, świetlice i kluby </t>
  </si>
  <si>
    <t>921-92116- biblioteki</t>
  </si>
  <si>
    <t xml:space="preserve">Razem Dział 921 - kultura i ochrona dziedzictwa narodowego </t>
  </si>
  <si>
    <t xml:space="preserve">926-92601 - obiekty sportowe </t>
  </si>
  <si>
    <t xml:space="preserve">926-92605 - zadania w zakresie kultury fizycznej </t>
  </si>
  <si>
    <t xml:space="preserve">926-92695 - pozostała działalność </t>
  </si>
  <si>
    <t xml:space="preserve">Razem Dział 926 - Kultura fizyczna </t>
  </si>
  <si>
    <t>Razem BUDŻET związany z rozwiązywaniem problemów społecznych Gminy Andrychów</t>
  </si>
  <si>
    <t>wykonanie 2025</t>
  </si>
  <si>
    <t xml:space="preserve">Razem Dział 700  - gospodarka mieszkaniowa </t>
  </si>
  <si>
    <t>700-70007 - gospodarowanie mieszkaniowym zasobem gminy</t>
  </si>
  <si>
    <t>Tabela 10: Ramy finansowe dla Strategii Rozwiązywania Problemów Społecznych Gminy Andrychów na lata 2021-2027 w podziale na klasyfikację budżetową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</si>
</sst>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4CEE8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4" xfId="0" applyFont="1" applyFill="1" applyBorder="1" applyAlignment="1">
      <alignment horizontal="right" vertical="center"/>
    </xf>
    <xf numFmtId="3" fontId="2" fillId="2" borderId="4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3" fontId="2" fillId="2" borderId="6" xfId="0" applyNumberFormat="1" applyFont="1" applyFill="1" applyBorder="1" applyAlignment="1">
      <alignment horizontal="right" vertical="center"/>
    </xf>
    <xf numFmtId="3" fontId="3" fillId="3" borderId="2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right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right" vertical="center"/>
    </xf>
    <xf numFmtId="3" fontId="2" fillId="4" borderId="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60"/>
  <sheetViews>
    <sheetView tabSelected="1" workbookViewId="0">
      <selection activeCell="N14" sqref="N14"/>
    </sheetView>
  </sheetViews>
  <sheetFormatPr defaultRowHeight="15" x14ac:dyDescent="0.25"/>
  <cols>
    <col min="1" max="1" width="79.5703125" style="20" customWidth="1"/>
    <col min="2" max="2" width="13.42578125" customWidth="1"/>
    <col min="3" max="9" width="10.85546875" bestFit="1" customWidth="1"/>
    <col min="10" max="10" width="10.85546875" customWidth="1"/>
    <col min="11" max="12" width="10.85546875" bestFit="1" customWidth="1"/>
  </cols>
  <sheetData>
    <row r="2" spans="1:12" x14ac:dyDescent="0.25">
      <c r="A2" s="29" t="s">
        <v>61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.75" thickBot="1" x14ac:dyDescent="0.3"/>
    <row r="4" spans="1:12" ht="30.75" thickBot="1" x14ac:dyDescent="0.3">
      <c r="A4" s="23" t="s">
        <v>0</v>
      </c>
      <c r="B4" s="24">
        <v>2018</v>
      </c>
      <c r="C4" s="24">
        <v>2019</v>
      </c>
      <c r="D4" s="24">
        <v>2020</v>
      </c>
      <c r="E4" s="24">
        <v>2021</v>
      </c>
      <c r="F4" s="24">
        <v>2022</v>
      </c>
      <c r="G4" s="24">
        <v>2023</v>
      </c>
      <c r="H4" s="24">
        <v>2024</v>
      </c>
      <c r="I4" s="24" t="s">
        <v>1</v>
      </c>
      <c r="J4" s="25" t="s">
        <v>58</v>
      </c>
      <c r="K4" s="24" t="s">
        <v>2</v>
      </c>
      <c r="L4" s="24" t="s">
        <v>3</v>
      </c>
    </row>
    <row r="5" spans="1:12" ht="15.75" thickBot="1" x14ac:dyDescent="0.3">
      <c r="A5" s="14" t="s">
        <v>4</v>
      </c>
      <c r="B5" s="3">
        <v>405902</v>
      </c>
      <c r="C5" s="3">
        <v>2137633</v>
      </c>
      <c r="D5" s="3">
        <v>77373</v>
      </c>
      <c r="E5" s="3">
        <v>1250328</v>
      </c>
      <c r="F5" s="3">
        <v>2423845</v>
      </c>
      <c r="G5" s="3">
        <v>718668</v>
      </c>
      <c r="H5" s="3">
        <v>1698620</v>
      </c>
      <c r="I5" s="3">
        <v>1205100</v>
      </c>
      <c r="J5" s="3">
        <v>1122469</v>
      </c>
      <c r="K5" s="3">
        <v>1378100</v>
      </c>
      <c r="L5" s="3">
        <v>1600000</v>
      </c>
    </row>
    <row r="6" spans="1:12" x14ac:dyDescent="0.25">
      <c r="A6" s="15" t="s">
        <v>60</v>
      </c>
      <c r="B6" s="1">
        <v>0</v>
      </c>
      <c r="C6" s="1">
        <v>0</v>
      </c>
      <c r="D6" s="1">
        <v>0</v>
      </c>
      <c r="E6" s="1">
        <v>0</v>
      </c>
      <c r="F6" s="2">
        <v>3601579</v>
      </c>
      <c r="G6" s="2">
        <v>4305854</v>
      </c>
      <c r="H6" s="2">
        <v>4585494</v>
      </c>
      <c r="I6" s="2">
        <v>3576000</v>
      </c>
      <c r="J6" s="2">
        <v>4876801</v>
      </c>
      <c r="K6" s="2">
        <v>3909000</v>
      </c>
      <c r="L6" s="2">
        <v>5600000</v>
      </c>
    </row>
    <row r="7" spans="1:12" ht="15.75" thickBot="1" x14ac:dyDescent="0.3">
      <c r="A7" s="16" t="s">
        <v>59</v>
      </c>
      <c r="B7" s="4">
        <v>405902</v>
      </c>
      <c r="C7" s="4">
        <v>2137633</v>
      </c>
      <c r="D7" s="4">
        <v>77373</v>
      </c>
      <c r="E7" s="4">
        <v>1250328</v>
      </c>
      <c r="F7" s="4">
        <v>6025424</v>
      </c>
      <c r="G7" s="4">
        <v>5024522</v>
      </c>
      <c r="H7" s="4">
        <v>6284114</v>
      </c>
      <c r="I7" s="4">
        <v>4781100</v>
      </c>
      <c r="J7" s="4">
        <f>SUM(J5:J6)</f>
        <v>5999270</v>
      </c>
      <c r="K7" s="4">
        <f>SUM(K5:K6)</f>
        <v>5287100</v>
      </c>
      <c r="L7" s="4">
        <v>7000000</v>
      </c>
    </row>
    <row r="8" spans="1:12" ht="15.75" thickBot="1" x14ac:dyDescent="0.3">
      <c r="A8" s="7" t="s">
        <v>5</v>
      </c>
      <c r="B8" s="5">
        <v>878549</v>
      </c>
      <c r="C8" s="5">
        <v>982107</v>
      </c>
      <c r="D8" s="5">
        <v>967126</v>
      </c>
      <c r="E8" s="5">
        <v>1048701</v>
      </c>
      <c r="F8" s="5">
        <v>1151425</v>
      </c>
      <c r="G8" s="5">
        <v>1513269</v>
      </c>
      <c r="H8" s="5">
        <v>1605682</v>
      </c>
      <c r="I8" s="5">
        <v>2207797</v>
      </c>
      <c r="J8" s="5">
        <v>2033855</v>
      </c>
      <c r="K8" s="5">
        <v>2300191</v>
      </c>
      <c r="L8" s="5">
        <v>2500000</v>
      </c>
    </row>
    <row r="9" spans="1:12" ht="15.75" thickBot="1" x14ac:dyDescent="0.3">
      <c r="A9" s="15" t="s">
        <v>6</v>
      </c>
      <c r="B9" s="2">
        <v>178052</v>
      </c>
      <c r="C9" s="2">
        <v>19153</v>
      </c>
      <c r="D9" s="2">
        <v>236846</v>
      </c>
      <c r="E9" s="2">
        <v>28316</v>
      </c>
      <c r="F9" s="2">
        <v>886007</v>
      </c>
      <c r="G9" s="2">
        <v>12034</v>
      </c>
      <c r="H9" s="2">
        <v>9295</v>
      </c>
      <c r="I9" s="2">
        <v>13000</v>
      </c>
      <c r="J9" s="2">
        <v>197256</v>
      </c>
      <c r="K9" s="2">
        <v>13500</v>
      </c>
      <c r="L9" s="2">
        <v>17000</v>
      </c>
    </row>
    <row r="10" spans="1:12" ht="15.75" thickBot="1" x14ac:dyDescent="0.3">
      <c r="A10" s="17" t="s">
        <v>7</v>
      </c>
      <c r="B10" s="6">
        <v>1056601</v>
      </c>
      <c r="C10" s="6">
        <v>1001260</v>
      </c>
      <c r="D10" s="6">
        <v>1203972</v>
      </c>
      <c r="E10" s="6">
        <v>1077017</v>
      </c>
      <c r="F10" s="6">
        <v>2037432</v>
      </c>
      <c r="G10" s="6">
        <v>1525303</v>
      </c>
      <c r="H10" s="6">
        <v>1614977</v>
      </c>
      <c r="I10" s="6">
        <v>2220797</v>
      </c>
      <c r="J10" s="6">
        <f>SUM(J8:J9)</f>
        <v>2231111</v>
      </c>
      <c r="K10" s="6">
        <f>SUM(K8:K9)</f>
        <v>2313691</v>
      </c>
      <c r="L10" s="6">
        <v>2517000</v>
      </c>
    </row>
    <row r="11" spans="1:12" ht="15.75" thickBot="1" x14ac:dyDescent="0.3">
      <c r="A11" s="16" t="s">
        <v>8</v>
      </c>
      <c r="B11" s="4">
        <v>65126592</v>
      </c>
      <c r="C11" s="4">
        <v>67937756</v>
      </c>
      <c r="D11" s="4">
        <v>69623186</v>
      </c>
      <c r="E11" s="4">
        <v>75230765</v>
      </c>
      <c r="F11" s="4">
        <v>83798312</v>
      </c>
      <c r="G11" s="4">
        <v>94642442</v>
      </c>
      <c r="H11" s="4">
        <v>120073879</v>
      </c>
      <c r="I11" s="4">
        <v>125393922</v>
      </c>
      <c r="J11" s="4">
        <v>130245800</v>
      </c>
      <c r="K11" s="4">
        <v>142933391</v>
      </c>
      <c r="L11" s="4">
        <v>135000000</v>
      </c>
    </row>
    <row r="12" spans="1:12" ht="15.75" thickBot="1" x14ac:dyDescent="0.3">
      <c r="A12" s="7" t="s">
        <v>9</v>
      </c>
      <c r="B12" s="5">
        <v>84579</v>
      </c>
      <c r="C12" s="5">
        <v>91737</v>
      </c>
      <c r="D12" s="5">
        <v>88134</v>
      </c>
      <c r="E12" s="5">
        <v>88002</v>
      </c>
      <c r="F12" s="5">
        <v>115964</v>
      </c>
      <c r="G12" s="5">
        <v>142166</v>
      </c>
      <c r="H12" s="5">
        <v>160012</v>
      </c>
      <c r="I12" s="5">
        <v>179694</v>
      </c>
      <c r="J12" s="5">
        <v>167747</v>
      </c>
      <c r="K12" s="5">
        <v>196491</v>
      </c>
      <c r="L12" s="5">
        <v>200000</v>
      </c>
    </row>
    <row r="13" spans="1:12" ht="15.75" thickBot="1" x14ac:dyDescent="0.3">
      <c r="A13" s="7" t="s">
        <v>10</v>
      </c>
      <c r="B13" s="5">
        <v>1025513</v>
      </c>
      <c r="C13" s="5">
        <v>1078671</v>
      </c>
      <c r="D13" s="5">
        <v>816368</v>
      </c>
      <c r="E13" s="5">
        <v>849262</v>
      </c>
      <c r="F13" s="5">
        <v>1584882</v>
      </c>
      <c r="G13" s="5">
        <v>1525694</v>
      </c>
      <c r="H13" s="5">
        <v>1566218</v>
      </c>
      <c r="I13" s="5">
        <v>1420333</v>
      </c>
      <c r="J13" s="5">
        <v>1673935</v>
      </c>
      <c r="K13" s="5">
        <v>1476957</v>
      </c>
      <c r="L13" s="5">
        <v>2100000</v>
      </c>
    </row>
    <row r="14" spans="1:12" ht="15.75" thickBot="1" x14ac:dyDescent="0.3">
      <c r="A14" s="7" t="s">
        <v>11</v>
      </c>
      <c r="B14" s="5">
        <v>41491</v>
      </c>
      <c r="C14" s="5">
        <v>37425</v>
      </c>
      <c r="D14" s="5">
        <v>44279</v>
      </c>
      <c r="E14" s="5">
        <v>51690</v>
      </c>
      <c r="F14" s="5">
        <v>53236</v>
      </c>
      <c r="G14" s="5">
        <v>69717</v>
      </c>
      <c r="H14" s="5">
        <v>64168</v>
      </c>
      <c r="I14" s="5">
        <v>59973</v>
      </c>
      <c r="J14" s="5">
        <v>59973</v>
      </c>
      <c r="K14" s="5">
        <v>76552</v>
      </c>
      <c r="L14" s="5">
        <v>80000</v>
      </c>
    </row>
    <row r="15" spans="1:12" ht="15.75" thickBot="1" x14ac:dyDescent="0.3">
      <c r="A15" s="15" t="s">
        <v>12</v>
      </c>
      <c r="B15" s="2">
        <v>6166</v>
      </c>
      <c r="C15" s="2">
        <v>5415</v>
      </c>
      <c r="D15" s="2">
        <v>6121</v>
      </c>
      <c r="E15" s="2">
        <v>10864</v>
      </c>
      <c r="F15" s="2">
        <v>8131</v>
      </c>
      <c r="G15" s="2">
        <v>5552</v>
      </c>
      <c r="H15" s="2">
        <v>7450</v>
      </c>
      <c r="I15" s="2">
        <v>8000</v>
      </c>
      <c r="J15" s="2">
        <v>909996</v>
      </c>
      <c r="K15" s="2">
        <v>849</v>
      </c>
      <c r="L15" s="2">
        <v>80000</v>
      </c>
    </row>
    <row r="16" spans="1:12" ht="15.75" thickBot="1" x14ac:dyDescent="0.3">
      <c r="A16" s="17" t="s">
        <v>13</v>
      </c>
      <c r="B16" s="6">
        <v>1157749</v>
      </c>
      <c r="C16" s="6">
        <v>1213248</v>
      </c>
      <c r="D16" s="6">
        <v>954902</v>
      </c>
      <c r="E16" s="6">
        <v>999818</v>
      </c>
      <c r="F16" s="6">
        <v>1762213</v>
      </c>
      <c r="G16" s="6">
        <v>1743129</v>
      </c>
      <c r="H16" s="6">
        <v>1797848</v>
      </c>
      <c r="I16" s="6">
        <v>1668000</v>
      </c>
      <c r="J16" s="6">
        <f>SUM(J12:J15)</f>
        <v>2811651</v>
      </c>
      <c r="K16" s="6">
        <f>SUM(K12:K15)</f>
        <v>1750849</v>
      </c>
      <c r="L16" s="6">
        <v>2460000</v>
      </c>
    </row>
    <row r="17" spans="1:12" ht="15.75" thickBot="1" x14ac:dyDescent="0.3">
      <c r="A17" s="7" t="s">
        <v>14</v>
      </c>
      <c r="B17" s="5">
        <v>1590157</v>
      </c>
      <c r="C17" s="5">
        <v>1751462</v>
      </c>
      <c r="D17" s="5">
        <v>1635075</v>
      </c>
      <c r="E17" s="5">
        <v>2117189</v>
      </c>
      <c r="F17" s="5">
        <v>2490926</v>
      </c>
      <c r="G17" s="5">
        <v>3140640</v>
      </c>
      <c r="H17" s="5">
        <v>3771625</v>
      </c>
      <c r="I17" s="5">
        <v>3900000</v>
      </c>
      <c r="J17" s="5">
        <v>3734761</v>
      </c>
      <c r="K17" s="5">
        <v>3050921</v>
      </c>
      <c r="L17" s="5">
        <v>4000000</v>
      </c>
    </row>
    <row r="18" spans="1:12" ht="15.75" thickBot="1" x14ac:dyDescent="0.3">
      <c r="A18" s="7" t="s">
        <v>15</v>
      </c>
      <c r="B18" s="5">
        <v>352367</v>
      </c>
      <c r="C18" s="5">
        <v>453718</v>
      </c>
      <c r="D18" s="5">
        <v>452027</v>
      </c>
      <c r="E18" s="5">
        <v>519455</v>
      </c>
      <c r="F18" s="5">
        <v>576920</v>
      </c>
      <c r="G18" s="5">
        <v>594822</v>
      </c>
      <c r="H18" s="5">
        <v>740573</v>
      </c>
      <c r="I18" s="5">
        <v>213260</v>
      </c>
      <c r="J18" s="5">
        <v>291563</v>
      </c>
      <c r="K18" s="5">
        <v>265015</v>
      </c>
      <c r="L18" s="5">
        <v>300000</v>
      </c>
    </row>
    <row r="19" spans="1:12" ht="15.75" thickBot="1" x14ac:dyDescent="0.3">
      <c r="A19" s="7" t="s">
        <v>16</v>
      </c>
      <c r="B19" s="5">
        <v>24673</v>
      </c>
      <c r="C19" s="5">
        <v>26009</v>
      </c>
      <c r="D19" s="5">
        <v>22188</v>
      </c>
      <c r="E19" s="5">
        <v>25268</v>
      </c>
      <c r="F19" s="5">
        <v>34616</v>
      </c>
      <c r="G19" s="5">
        <v>21968</v>
      </c>
      <c r="H19" s="5">
        <v>29970</v>
      </c>
      <c r="I19" s="5">
        <v>38445</v>
      </c>
      <c r="J19" s="5">
        <v>35398</v>
      </c>
      <c r="K19" s="5">
        <v>42395</v>
      </c>
      <c r="L19" s="5">
        <v>50000</v>
      </c>
    </row>
    <row r="20" spans="1:12" ht="45.75" thickBot="1" x14ac:dyDescent="0.3">
      <c r="A20" s="7" t="s">
        <v>17</v>
      </c>
      <c r="B20" s="5">
        <v>135038</v>
      </c>
      <c r="C20" s="5">
        <v>88537</v>
      </c>
      <c r="D20" s="5">
        <v>86737</v>
      </c>
      <c r="E20" s="5">
        <v>83022</v>
      </c>
      <c r="F20" s="5">
        <v>86565</v>
      </c>
      <c r="G20" s="5">
        <v>88778</v>
      </c>
      <c r="H20" s="5">
        <v>119188</v>
      </c>
      <c r="I20" s="5">
        <v>140737</v>
      </c>
      <c r="J20" s="5">
        <v>148354</v>
      </c>
      <c r="K20" s="5">
        <v>164424</v>
      </c>
      <c r="L20" s="5">
        <v>160000</v>
      </c>
    </row>
    <row r="21" spans="1:12" ht="30.75" thickBot="1" x14ac:dyDescent="0.3">
      <c r="A21" s="7" t="s">
        <v>18</v>
      </c>
      <c r="B21" s="5">
        <v>672671</v>
      </c>
      <c r="C21" s="5">
        <v>674450</v>
      </c>
      <c r="D21" s="5">
        <v>745503</v>
      </c>
      <c r="E21" s="5">
        <v>696152</v>
      </c>
      <c r="F21" s="5">
        <v>628144</v>
      </c>
      <c r="G21" s="5">
        <v>617124</v>
      </c>
      <c r="H21" s="5">
        <v>571848</v>
      </c>
      <c r="I21" s="5">
        <v>974027</v>
      </c>
      <c r="J21" s="5">
        <v>713860</v>
      </c>
      <c r="K21" s="5">
        <v>742002</v>
      </c>
      <c r="L21" s="5">
        <v>1000000</v>
      </c>
    </row>
    <row r="22" spans="1:12" ht="15.75" thickBot="1" x14ac:dyDescent="0.3">
      <c r="A22" s="7" t="s">
        <v>19</v>
      </c>
      <c r="B22" s="5">
        <v>731183</v>
      </c>
      <c r="C22" s="5">
        <v>659389</v>
      </c>
      <c r="D22" s="5">
        <v>727433</v>
      </c>
      <c r="E22" s="5">
        <v>804588</v>
      </c>
      <c r="F22" s="5">
        <v>1151321</v>
      </c>
      <c r="G22" s="5">
        <v>1720036</v>
      </c>
      <c r="H22" s="5">
        <v>2625126</v>
      </c>
      <c r="I22" s="5">
        <v>2157291</v>
      </c>
      <c r="J22" s="5">
        <v>2084939</v>
      </c>
      <c r="K22" s="5">
        <v>1792263</v>
      </c>
      <c r="L22" s="5">
        <v>2650000</v>
      </c>
    </row>
    <row r="23" spans="1:12" ht="15.75" thickBot="1" x14ac:dyDescent="0.3">
      <c r="A23" s="7" t="s">
        <v>20</v>
      </c>
      <c r="B23" s="5">
        <v>1089819</v>
      </c>
      <c r="C23" s="5">
        <v>1117724</v>
      </c>
      <c r="D23" s="5">
        <v>1081823</v>
      </c>
      <c r="E23" s="5">
        <v>1039251</v>
      </c>
      <c r="F23" s="5">
        <v>1094497</v>
      </c>
      <c r="G23" s="5">
        <v>1126719</v>
      </c>
      <c r="H23" s="5">
        <v>1489946</v>
      </c>
      <c r="I23" s="5">
        <v>1834239</v>
      </c>
      <c r="J23" s="5">
        <v>1887930</v>
      </c>
      <c r="K23" s="5">
        <v>1732140</v>
      </c>
      <c r="L23" s="5">
        <v>1900000</v>
      </c>
    </row>
    <row r="24" spans="1:12" ht="15.75" thickBot="1" x14ac:dyDescent="0.3">
      <c r="A24" s="7" t="s">
        <v>21</v>
      </c>
      <c r="B24" s="5">
        <v>2518872</v>
      </c>
      <c r="C24" s="5">
        <v>2928061</v>
      </c>
      <c r="D24" s="5">
        <v>3075617</v>
      </c>
      <c r="E24" s="5">
        <v>3456962</v>
      </c>
      <c r="F24" s="5">
        <v>4188296</v>
      </c>
      <c r="G24" s="5">
        <v>4846247</v>
      </c>
      <c r="H24" s="5">
        <v>6109735</v>
      </c>
      <c r="I24" s="5">
        <v>5863440</v>
      </c>
      <c r="J24" s="5">
        <v>6666899</v>
      </c>
      <c r="K24" s="5">
        <v>6870884</v>
      </c>
      <c r="L24" s="5">
        <v>7100000</v>
      </c>
    </row>
    <row r="25" spans="1:12" ht="30.75" thickBot="1" x14ac:dyDescent="0.3">
      <c r="A25" s="7" t="s">
        <v>22</v>
      </c>
      <c r="B25" s="8">
        <v>0</v>
      </c>
      <c r="C25" s="8">
        <v>0</v>
      </c>
      <c r="D25" s="8">
        <v>0</v>
      </c>
      <c r="E25" s="5">
        <v>6811</v>
      </c>
      <c r="F25" s="5">
        <v>81481</v>
      </c>
      <c r="G25" s="5">
        <v>96810</v>
      </c>
      <c r="H25" s="5">
        <v>114693</v>
      </c>
      <c r="I25" s="5">
        <v>154180</v>
      </c>
      <c r="J25" s="5">
        <v>125010</v>
      </c>
      <c r="K25" s="5">
        <v>163443</v>
      </c>
      <c r="L25" s="5">
        <v>170000</v>
      </c>
    </row>
    <row r="26" spans="1:12" ht="15.75" thickBot="1" x14ac:dyDescent="0.3">
      <c r="A26" s="7" t="s">
        <v>23</v>
      </c>
      <c r="B26" s="5">
        <v>887707</v>
      </c>
      <c r="C26" s="5">
        <v>996621</v>
      </c>
      <c r="D26" s="5">
        <v>133099</v>
      </c>
      <c r="E26" s="5">
        <v>1504965</v>
      </c>
      <c r="F26" s="5">
        <v>1718375</v>
      </c>
      <c r="G26" s="5">
        <v>2013627</v>
      </c>
      <c r="H26" s="5">
        <v>2478028</v>
      </c>
      <c r="I26" s="5">
        <v>2914227</v>
      </c>
      <c r="J26" s="5">
        <v>2609498</v>
      </c>
      <c r="K26" s="5">
        <v>3053734</v>
      </c>
      <c r="L26" s="5">
        <v>3000000</v>
      </c>
    </row>
    <row r="27" spans="1:12" ht="15.75" thickBot="1" x14ac:dyDescent="0.3">
      <c r="A27" s="7" t="s">
        <v>24</v>
      </c>
      <c r="B27" s="5">
        <v>249925</v>
      </c>
      <c r="C27" s="5">
        <v>245177</v>
      </c>
      <c r="D27" s="5">
        <v>296012</v>
      </c>
      <c r="E27" s="5">
        <v>327669</v>
      </c>
      <c r="F27" s="5">
        <v>356715</v>
      </c>
      <c r="G27" s="5">
        <v>350817</v>
      </c>
      <c r="H27" s="5">
        <v>341331</v>
      </c>
      <c r="I27" s="5">
        <v>261795</v>
      </c>
      <c r="J27" s="2">
        <v>288176</v>
      </c>
      <c r="K27" s="2">
        <v>301471</v>
      </c>
      <c r="L27" s="2">
        <v>270000</v>
      </c>
    </row>
    <row r="28" spans="1:12" ht="15.75" thickBot="1" x14ac:dyDescent="0.3">
      <c r="A28" s="7" t="s">
        <v>25</v>
      </c>
      <c r="B28" s="8">
        <v>0</v>
      </c>
      <c r="C28" s="5">
        <v>56251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21">
        <v>0</v>
      </c>
      <c r="J28" s="22">
        <v>0</v>
      </c>
      <c r="K28" s="9">
        <v>0</v>
      </c>
      <c r="L28" s="9">
        <v>0</v>
      </c>
    </row>
    <row r="29" spans="1:12" ht="15.75" thickBot="1" x14ac:dyDescent="0.3">
      <c r="A29" s="15" t="s">
        <v>26</v>
      </c>
      <c r="B29" s="2">
        <v>303705</v>
      </c>
      <c r="C29" s="2">
        <v>479765</v>
      </c>
      <c r="D29" s="2">
        <v>801258</v>
      </c>
      <c r="E29" s="2">
        <v>663215</v>
      </c>
      <c r="F29" s="2">
        <v>3477107</v>
      </c>
      <c r="G29" s="2">
        <v>483743</v>
      </c>
      <c r="H29" s="2">
        <v>1694141</v>
      </c>
      <c r="I29" s="2">
        <v>1527860</v>
      </c>
      <c r="J29" s="2">
        <v>1404044</v>
      </c>
      <c r="K29" s="5">
        <v>1582386</v>
      </c>
      <c r="L29" s="5">
        <v>1650000</v>
      </c>
    </row>
    <row r="30" spans="1:12" ht="15.75" thickBot="1" x14ac:dyDescent="0.3">
      <c r="A30" s="17" t="s">
        <v>27</v>
      </c>
      <c r="B30" s="6">
        <v>8556117</v>
      </c>
      <c r="C30" s="6">
        <v>9477164</v>
      </c>
      <c r="D30" s="6">
        <v>9056772</v>
      </c>
      <c r="E30" s="6">
        <v>11244547</v>
      </c>
      <c r="F30" s="6">
        <v>15884963</v>
      </c>
      <c r="G30" s="6">
        <v>15101331</v>
      </c>
      <c r="H30" s="6">
        <v>20086204</v>
      </c>
      <c r="I30" s="6">
        <v>19979501</v>
      </c>
      <c r="J30" s="4">
        <f>SUM(J17:J29)</f>
        <v>19990432</v>
      </c>
      <c r="K30" s="4">
        <f>SUM(K17:K29)</f>
        <v>19761078</v>
      </c>
      <c r="L30" s="4">
        <v>22250000</v>
      </c>
    </row>
    <row r="31" spans="1:12" ht="15.75" thickBot="1" x14ac:dyDescent="0.3">
      <c r="A31" s="15" t="s">
        <v>28</v>
      </c>
      <c r="B31" s="2">
        <v>28548</v>
      </c>
      <c r="C31" s="1">
        <v>0</v>
      </c>
      <c r="D31" s="2">
        <v>39734</v>
      </c>
      <c r="E31" s="2">
        <v>63882</v>
      </c>
      <c r="F31" s="2">
        <v>18785261</v>
      </c>
      <c r="G31" s="2">
        <v>9669070</v>
      </c>
      <c r="H31" s="2">
        <v>2193231</v>
      </c>
      <c r="I31" s="2">
        <v>540000</v>
      </c>
      <c r="J31" s="2">
        <v>353575</v>
      </c>
      <c r="K31" s="2">
        <v>243053</v>
      </c>
      <c r="L31" s="2">
        <v>700000</v>
      </c>
    </row>
    <row r="32" spans="1:12" ht="15.75" thickBot="1" x14ac:dyDescent="0.3">
      <c r="A32" s="17" t="s">
        <v>29</v>
      </c>
      <c r="B32" s="6">
        <v>28548</v>
      </c>
      <c r="C32" s="10">
        <v>0</v>
      </c>
      <c r="D32" s="6">
        <v>39734</v>
      </c>
      <c r="E32" s="6">
        <v>63882</v>
      </c>
      <c r="F32" s="6">
        <v>18785261</v>
      </c>
      <c r="G32" s="6">
        <v>9669070</v>
      </c>
      <c r="H32" s="6">
        <v>2193231</v>
      </c>
      <c r="I32" s="6">
        <v>540000</v>
      </c>
      <c r="J32" s="6">
        <f>J31</f>
        <v>353575</v>
      </c>
      <c r="K32" s="6">
        <f>K31</f>
        <v>243053</v>
      </c>
      <c r="L32" s="6">
        <v>700000</v>
      </c>
    </row>
    <row r="33" spans="1:12" ht="15.75" thickBot="1" x14ac:dyDescent="0.3">
      <c r="A33" s="7" t="s">
        <v>30</v>
      </c>
      <c r="B33" s="5">
        <v>1575807</v>
      </c>
      <c r="C33" s="5">
        <v>1640651</v>
      </c>
      <c r="D33" s="5">
        <v>1762672</v>
      </c>
      <c r="E33" s="5">
        <v>1660815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 t="s">
        <v>31</v>
      </c>
    </row>
    <row r="34" spans="1:12" ht="15.75" thickBot="1" x14ac:dyDescent="0.3">
      <c r="A34" s="7" t="s">
        <v>32</v>
      </c>
      <c r="B34" s="5">
        <v>196674</v>
      </c>
      <c r="C34" s="5">
        <v>249756</v>
      </c>
      <c r="D34" s="5">
        <v>253483</v>
      </c>
      <c r="E34" s="5">
        <v>299424</v>
      </c>
      <c r="F34" s="5">
        <v>357171</v>
      </c>
      <c r="G34" s="5">
        <v>429228</v>
      </c>
      <c r="H34" s="5">
        <v>552208</v>
      </c>
      <c r="I34" s="5">
        <v>620400</v>
      </c>
      <c r="J34" s="5">
        <v>576441</v>
      </c>
      <c r="K34" s="5">
        <v>738012</v>
      </c>
      <c r="L34" s="5">
        <v>800000</v>
      </c>
    </row>
    <row r="35" spans="1:12" ht="15.75" thickBot="1" x14ac:dyDescent="0.3">
      <c r="A35" s="7" t="s">
        <v>33</v>
      </c>
      <c r="B35" s="5">
        <v>258721</v>
      </c>
      <c r="C35" s="5">
        <v>278416</v>
      </c>
      <c r="D35" s="5">
        <v>305913</v>
      </c>
      <c r="E35" s="5">
        <v>322214</v>
      </c>
      <c r="F35" s="5">
        <v>531376</v>
      </c>
      <c r="G35" s="5">
        <v>448982</v>
      </c>
      <c r="H35" s="5">
        <v>604579</v>
      </c>
      <c r="I35" s="5">
        <v>631317</v>
      </c>
      <c r="J35" s="5">
        <v>609845</v>
      </c>
      <c r="K35" s="5">
        <v>647880</v>
      </c>
      <c r="L35" s="5">
        <v>800000</v>
      </c>
    </row>
    <row r="36" spans="1:12" ht="30.75" thickBot="1" x14ac:dyDescent="0.3">
      <c r="A36" s="7" t="s">
        <v>34</v>
      </c>
      <c r="B36" s="5">
        <v>15710</v>
      </c>
      <c r="C36" s="5">
        <v>12540</v>
      </c>
      <c r="D36" s="8">
        <v>0</v>
      </c>
      <c r="E36" s="8">
        <v>0</v>
      </c>
      <c r="F36" s="8">
        <v>0</v>
      </c>
      <c r="G36" s="5">
        <v>14630</v>
      </c>
      <c r="H36" s="5">
        <v>29500</v>
      </c>
      <c r="I36" s="5">
        <v>40000</v>
      </c>
      <c r="J36" s="5">
        <v>33750</v>
      </c>
      <c r="K36" s="5">
        <v>64000</v>
      </c>
      <c r="L36" s="5">
        <v>40000</v>
      </c>
    </row>
    <row r="37" spans="1:12" ht="15.75" thickBot="1" x14ac:dyDescent="0.3">
      <c r="A37" s="7" t="s">
        <v>35</v>
      </c>
      <c r="B37" s="5">
        <v>143425</v>
      </c>
      <c r="C37" s="5">
        <v>116282</v>
      </c>
      <c r="D37" s="5">
        <v>75546</v>
      </c>
      <c r="E37" s="5">
        <v>108125</v>
      </c>
      <c r="F37" s="5">
        <v>40576</v>
      </c>
      <c r="G37" s="5">
        <v>32202</v>
      </c>
      <c r="H37" s="5">
        <v>26820</v>
      </c>
      <c r="I37" s="5">
        <v>35000</v>
      </c>
      <c r="J37" s="5">
        <v>32392</v>
      </c>
      <c r="K37" s="5">
        <v>35000</v>
      </c>
      <c r="L37" s="5">
        <v>50000</v>
      </c>
    </row>
    <row r="38" spans="1:12" ht="15.75" thickBot="1" x14ac:dyDescent="0.3">
      <c r="A38" s="7" t="s">
        <v>36</v>
      </c>
      <c r="B38" s="5">
        <v>7901</v>
      </c>
      <c r="C38" s="5">
        <v>7259</v>
      </c>
      <c r="D38" s="5">
        <v>8476</v>
      </c>
      <c r="E38" s="5">
        <v>8510</v>
      </c>
      <c r="F38" s="5">
        <v>2550</v>
      </c>
      <c r="G38" s="5">
        <v>3717</v>
      </c>
      <c r="H38" s="5">
        <v>4049</v>
      </c>
      <c r="I38" s="5">
        <v>5229</v>
      </c>
      <c r="J38" s="5">
        <v>2773</v>
      </c>
      <c r="K38" s="5">
        <v>5916</v>
      </c>
      <c r="L38" s="5">
        <v>7000</v>
      </c>
    </row>
    <row r="39" spans="1:12" ht="15.75" thickBot="1" x14ac:dyDescent="0.3">
      <c r="A39" s="15" t="s">
        <v>37</v>
      </c>
      <c r="B39" s="2">
        <v>68096</v>
      </c>
      <c r="C39" s="2">
        <v>68688</v>
      </c>
      <c r="D39" s="2">
        <v>72110</v>
      </c>
      <c r="E39" s="2">
        <v>76534</v>
      </c>
      <c r="F39" s="2">
        <v>82148</v>
      </c>
      <c r="G39" s="2">
        <v>951100</v>
      </c>
      <c r="H39" s="2">
        <v>119926</v>
      </c>
      <c r="I39" s="2">
        <v>141264</v>
      </c>
      <c r="J39" s="2">
        <v>177160</v>
      </c>
      <c r="K39" s="2">
        <v>153585</v>
      </c>
      <c r="L39" s="2">
        <v>160000</v>
      </c>
    </row>
    <row r="40" spans="1:12" ht="15.75" thickBot="1" x14ac:dyDescent="0.3">
      <c r="A40" s="17" t="s">
        <v>38</v>
      </c>
      <c r="B40" s="6">
        <v>2266334</v>
      </c>
      <c r="C40" s="6">
        <v>2373592</v>
      </c>
      <c r="D40" s="6">
        <v>2478200</v>
      </c>
      <c r="E40" s="6">
        <v>2475622</v>
      </c>
      <c r="F40" s="6">
        <v>1013821</v>
      </c>
      <c r="G40" s="6">
        <v>1879859</v>
      </c>
      <c r="H40" s="6">
        <v>1337082</v>
      </c>
      <c r="I40" s="6">
        <v>1473210</v>
      </c>
      <c r="J40" s="6">
        <f>SUM(J33:J39)</f>
        <v>1432361</v>
      </c>
      <c r="K40" s="6">
        <f>SUM(K33:K39)</f>
        <v>1644393</v>
      </c>
      <c r="L40" s="6">
        <v>1857000</v>
      </c>
    </row>
    <row r="41" spans="1:12" ht="15.75" thickBot="1" x14ac:dyDescent="0.3">
      <c r="A41" s="7" t="s">
        <v>39</v>
      </c>
      <c r="B41" s="5">
        <v>30071721</v>
      </c>
      <c r="C41" s="5">
        <v>39035078</v>
      </c>
      <c r="D41" s="5">
        <v>49674043</v>
      </c>
      <c r="E41" s="5">
        <v>49277108</v>
      </c>
      <c r="F41" s="5">
        <v>20431592</v>
      </c>
      <c r="G41" s="5">
        <v>15449</v>
      </c>
      <c r="H41" s="5">
        <v>31040</v>
      </c>
      <c r="I41" s="5">
        <v>3720</v>
      </c>
      <c r="J41" s="5">
        <v>9308</v>
      </c>
      <c r="K41" s="5">
        <v>37200</v>
      </c>
      <c r="L41" s="5">
        <v>50000</v>
      </c>
    </row>
    <row r="42" spans="1:12" ht="30.75" thickBot="1" x14ac:dyDescent="0.3">
      <c r="A42" s="7" t="s">
        <v>40</v>
      </c>
      <c r="B42" s="5">
        <v>15006199</v>
      </c>
      <c r="C42" s="5">
        <v>15082944</v>
      </c>
      <c r="D42" s="5">
        <v>14389208</v>
      </c>
      <c r="E42" s="5">
        <v>14877791</v>
      </c>
      <c r="F42" s="5">
        <v>15490863</v>
      </c>
      <c r="G42" s="5">
        <v>16064090</v>
      </c>
      <c r="H42" s="5">
        <v>19049952</v>
      </c>
      <c r="I42" s="5">
        <v>15924175</v>
      </c>
      <c r="J42" s="5">
        <v>19686105</v>
      </c>
      <c r="K42" s="5">
        <v>15104797</v>
      </c>
      <c r="L42" s="5">
        <v>21000000</v>
      </c>
    </row>
    <row r="43" spans="1:12" ht="15.75" thickBot="1" x14ac:dyDescent="0.3">
      <c r="A43" s="7" t="s">
        <v>41</v>
      </c>
      <c r="B43" s="5">
        <v>1630</v>
      </c>
      <c r="C43" s="5">
        <v>4846</v>
      </c>
      <c r="D43" s="5">
        <v>1881</v>
      </c>
      <c r="E43" s="5">
        <v>2770</v>
      </c>
      <c r="F43" s="5">
        <v>15311</v>
      </c>
      <c r="G43" s="5">
        <v>12292</v>
      </c>
      <c r="H43" s="5">
        <v>3355</v>
      </c>
      <c r="I43" s="5">
        <v>4000</v>
      </c>
      <c r="J43" s="5">
        <v>2635</v>
      </c>
      <c r="K43" s="5">
        <v>373</v>
      </c>
      <c r="L43" s="5">
        <v>4000</v>
      </c>
    </row>
    <row r="44" spans="1:12" ht="15.75" thickBot="1" x14ac:dyDescent="0.3">
      <c r="A44" s="7" t="s">
        <v>42</v>
      </c>
      <c r="B44" s="5">
        <v>1905565</v>
      </c>
      <c r="C44" s="5">
        <v>1956205</v>
      </c>
      <c r="D44" s="5">
        <v>1909379</v>
      </c>
      <c r="E44" s="5">
        <v>266678</v>
      </c>
      <c r="F44" s="5">
        <v>318755</v>
      </c>
      <c r="G44" s="5">
        <v>372704</v>
      </c>
      <c r="H44" s="5">
        <v>510897</v>
      </c>
      <c r="I44" s="5">
        <v>1143345</v>
      </c>
      <c r="J44" s="5">
        <v>1286460</v>
      </c>
      <c r="K44" s="5">
        <v>1366230</v>
      </c>
      <c r="L44" s="5">
        <v>1500000</v>
      </c>
    </row>
    <row r="45" spans="1:12" ht="15.75" thickBot="1" x14ac:dyDescent="0.3">
      <c r="A45" s="7" t="s">
        <v>43</v>
      </c>
      <c r="B45" s="5">
        <v>58800</v>
      </c>
      <c r="C45" s="5">
        <v>154800</v>
      </c>
      <c r="D45" s="5">
        <v>240900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 t="s">
        <v>44</v>
      </c>
    </row>
    <row r="46" spans="1:12" ht="15.75" thickBot="1" x14ac:dyDescent="0.3">
      <c r="A46" s="7" t="s">
        <v>45</v>
      </c>
      <c r="B46" s="5">
        <v>315152</v>
      </c>
      <c r="C46" s="5">
        <v>337544</v>
      </c>
      <c r="D46" s="5">
        <v>348096</v>
      </c>
      <c r="E46" s="5">
        <v>338642</v>
      </c>
      <c r="F46" s="5">
        <v>349890</v>
      </c>
      <c r="G46" s="5">
        <v>439181</v>
      </c>
      <c r="H46" s="5">
        <v>555920</v>
      </c>
      <c r="I46" s="5">
        <v>600000</v>
      </c>
      <c r="J46" s="5">
        <v>578027</v>
      </c>
      <c r="K46" s="5">
        <v>600000</v>
      </c>
      <c r="L46" s="5">
        <v>640000</v>
      </c>
    </row>
    <row r="47" spans="1:12" ht="15.75" thickBot="1" x14ac:dyDescent="0.3">
      <c r="A47" s="7" t="s">
        <v>46</v>
      </c>
      <c r="B47" s="5">
        <v>43372</v>
      </c>
      <c r="C47" s="5">
        <v>47393</v>
      </c>
      <c r="D47" s="5">
        <v>66607</v>
      </c>
      <c r="E47" s="5">
        <v>109978</v>
      </c>
      <c r="F47" s="5">
        <v>131315</v>
      </c>
      <c r="G47" s="5">
        <v>186927</v>
      </c>
      <c r="H47" s="5">
        <v>237114</v>
      </c>
      <c r="I47" s="5">
        <v>270000</v>
      </c>
      <c r="J47" s="5">
        <v>216917</v>
      </c>
      <c r="K47" s="5">
        <v>214955</v>
      </c>
      <c r="L47" s="5">
        <v>270000</v>
      </c>
    </row>
    <row r="48" spans="1:12" ht="45.75" thickBot="1" x14ac:dyDescent="0.3">
      <c r="A48" s="7" t="s">
        <v>47</v>
      </c>
      <c r="B48" s="8">
        <v>0</v>
      </c>
      <c r="C48" s="5">
        <v>66605</v>
      </c>
      <c r="D48" s="5">
        <v>74629</v>
      </c>
      <c r="E48" s="5">
        <v>94888</v>
      </c>
      <c r="F48" s="5">
        <v>133736</v>
      </c>
      <c r="G48" s="5">
        <v>163963</v>
      </c>
      <c r="H48" s="5">
        <v>210341</v>
      </c>
      <c r="I48" s="5">
        <v>175238</v>
      </c>
      <c r="J48" s="5">
        <v>220909</v>
      </c>
      <c r="K48" s="5">
        <v>185110</v>
      </c>
      <c r="L48" s="5">
        <v>210000</v>
      </c>
    </row>
    <row r="49" spans="1:12" ht="15.75" thickBot="1" x14ac:dyDescent="0.3">
      <c r="A49" s="26" t="s">
        <v>48</v>
      </c>
      <c r="B49" s="27">
        <v>0</v>
      </c>
      <c r="C49" s="27">
        <v>0</v>
      </c>
      <c r="D49" s="27">
        <v>0</v>
      </c>
      <c r="E49" s="28">
        <v>267900</v>
      </c>
      <c r="F49" s="28">
        <v>282300</v>
      </c>
      <c r="G49" s="28">
        <v>364800</v>
      </c>
      <c r="H49" s="28">
        <v>919578</v>
      </c>
      <c r="I49" s="28">
        <v>2097000</v>
      </c>
      <c r="J49" s="28">
        <v>2889847</v>
      </c>
      <c r="K49" s="28">
        <v>1238844</v>
      </c>
      <c r="L49" s="28">
        <v>2200000</v>
      </c>
    </row>
    <row r="50" spans="1:12" ht="15.75" thickBot="1" x14ac:dyDescent="0.3">
      <c r="A50" s="17" t="s">
        <v>49</v>
      </c>
      <c r="B50" s="6">
        <v>47402439</v>
      </c>
      <c r="C50" s="6">
        <v>56685415</v>
      </c>
      <c r="D50" s="6">
        <v>66704743</v>
      </c>
      <c r="E50" s="6">
        <v>65235755</v>
      </c>
      <c r="F50" s="6">
        <v>37153762</v>
      </c>
      <c r="G50" s="6">
        <v>17619406</v>
      </c>
      <c r="H50" s="6">
        <v>21518197</v>
      </c>
      <c r="I50" s="6">
        <v>20217478</v>
      </c>
      <c r="J50" s="6">
        <f>SUM(J41:J49)</f>
        <v>24890208</v>
      </c>
      <c r="K50" s="6">
        <f>SUM(K41:K49)</f>
        <v>18747509</v>
      </c>
      <c r="L50" s="6">
        <v>25874000</v>
      </c>
    </row>
    <row r="51" spans="1:12" ht="15.75" thickBot="1" x14ac:dyDescent="0.3">
      <c r="A51" s="7" t="s">
        <v>50</v>
      </c>
      <c r="B51" s="5">
        <v>3267238</v>
      </c>
      <c r="C51" s="5">
        <v>2543552</v>
      </c>
      <c r="D51" s="5">
        <v>2857750</v>
      </c>
      <c r="E51" s="5">
        <v>3145694</v>
      </c>
      <c r="F51" s="5">
        <v>3378775</v>
      </c>
      <c r="G51" s="5">
        <v>4172280</v>
      </c>
      <c r="H51" s="5">
        <v>4845470</v>
      </c>
      <c r="I51" s="5">
        <v>5260000</v>
      </c>
      <c r="J51" s="5">
        <v>5597555</v>
      </c>
      <c r="K51" s="5">
        <v>6100000</v>
      </c>
      <c r="L51" s="5">
        <v>5600000</v>
      </c>
    </row>
    <row r="52" spans="1:12" ht="15.75" thickBot="1" x14ac:dyDescent="0.3">
      <c r="A52" s="15" t="s">
        <v>51</v>
      </c>
      <c r="B52" s="2">
        <v>1060000</v>
      </c>
      <c r="C52" s="2">
        <v>1150000</v>
      </c>
      <c r="D52" s="2">
        <v>1200000</v>
      </c>
      <c r="E52" s="2">
        <v>1300000</v>
      </c>
      <c r="F52" s="2">
        <v>1470000</v>
      </c>
      <c r="G52" s="2">
        <v>1700000</v>
      </c>
      <c r="H52" s="2">
        <v>1900000</v>
      </c>
      <c r="I52" s="2">
        <v>2100000</v>
      </c>
      <c r="J52" s="2">
        <v>2100000</v>
      </c>
      <c r="K52" s="2">
        <v>2620000</v>
      </c>
      <c r="L52" s="2">
        <v>2500000</v>
      </c>
    </row>
    <row r="53" spans="1:12" ht="15.75" thickBot="1" x14ac:dyDescent="0.3">
      <c r="A53" s="17" t="s">
        <v>52</v>
      </c>
      <c r="B53" s="6">
        <v>4327238</v>
      </c>
      <c r="C53" s="6">
        <v>3693552</v>
      </c>
      <c r="D53" s="6">
        <v>4057750</v>
      </c>
      <c r="E53" s="6">
        <v>4445694</v>
      </c>
      <c r="F53" s="6">
        <v>4848775</v>
      </c>
      <c r="G53" s="6">
        <v>5872280</v>
      </c>
      <c r="H53" s="6">
        <v>6745470</v>
      </c>
      <c r="I53" s="6">
        <v>7360000</v>
      </c>
      <c r="J53" s="6">
        <f>SUM(J51:J52)</f>
        <v>7697555</v>
      </c>
      <c r="K53" s="6">
        <f>SUM(K51:K52)</f>
        <v>8720000</v>
      </c>
      <c r="L53" s="6">
        <v>8100000</v>
      </c>
    </row>
    <row r="54" spans="1:12" ht="15.75" thickBot="1" x14ac:dyDescent="0.3">
      <c r="A54" s="7" t="s">
        <v>53</v>
      </c>
      <c r="B54" s="5">
        <v>10940919</v>
      </c>
      <c r="C54" s="5">
        <v>19921313</v>
      </c>
      <c r="D54" s="5">
        <v>3958485</v>
      </c>
      <c r="E54" s="5">
        <v>5858480</v>
      </c>
      <c r="F54" s="5">
        <v>5470559</v>
      </c>
      <c r="G54" s="5">
        <v>10088612</v>
      </c>
      <c r="H54" s="5">
        <v>6685586</v>
      </c>
      <c r="I54" s="5">
        <v>17798258</v>
      </c>
      <c r="J54" s="5">
        <v>18009703</v>
      </c>
      <c r="K54" s="5">
        <v>20183773</v>
      </c>
      <c r="L54" s="5">
        <v>18000</v>
      </c>
    </row>
    <row r="55" spans="1:12" ht="15.75" thickBot="1" x14ac:dyDescent="0.3">
      <c r="A55" s="7" t="s">
        <v>54</v>
      </c>
      <c r="B55" s="5">
        <v>933416</v>
      </c>
      <c r="C55" s="5">
        <v>1183870</v>
      </c>
      <c r="D55" s="5">
        <v>1043273</v>
      </c>
      <c r="E55" s="5">
        <v>953239</v>
      </c>
      <c r="F55" s="5">
        <v>1039975</v>
      </c>
      <c r="G55" s="5">
        <v>1657707</v>
      </c>
      <c r="H55" s="5">
        <v>2089437</v>
      </c>
      <c r="I55" s="5">
        <v>1562620</v>
      </c>
      <c r="J55" s="5">
        <v>1554008</v>
      </c>
      <c r="K55" s="5">
        <v>1809714</v>
      </c>
      <c r="L55" s="5">
        <v>1700000</v>
      </c>
    </row>
    <row r="56" spans="1:12" ht="15.75" thickBot="1" x14ac:dyDescent="0.3">
      <c r="A56" s="15" t="s">
        <v>55</v>
      </c>
      <c r="B56" s="2">
        <v>1297375</v>
      </c>
      <c r="C56" s="2">
        <v>50423</v>
      </c>
      <c r="D56" s="2">
        <v>627870</v>
      </c>
      <c r="E56" s="2">
        <v>5691960</v>
      </c>
      <c r="F56" s="2">
        <v>2833695</v>
      </c>
      <c r="G56" s="2">
        <v>19827569</v>
      </c>
      <c r="H56" s="2">
        <v>213892</v>
      </c>
      <c r="I56" s="2">
        <v>4886073</v>
      </c>
      <c r="J56" s="2">
        <v>4303281</v>
      </c>
      <c r="K56" s="2">
        <v>1210000</v>
      </c>
      <c r="L56" s="2">
        <v>5000000</v>
      </c>
    </row>
    <row r="57" spans="1:12" ht="15.75" thickBot="1" x14ac:dyDescent="0.3">
      <c r="A57" s="17" t="s">
        <v>56</v>
      </c>
      <c r="B57" s="6">
        <v>13171710</v>
      </c>
      <c r="C57" s="6">
        <v>21155606</v>
      </c>
      <c r="D57" s="6">
        <v>5629628</v>
      </c>
      <c r="E57" s="6">
        <v>12503679</v>
      </c>
      <c r="F57" s="6">
        <v>9344229</v>
      </c>
      <c r="G57" s="6">
        <v>31573888</v>
      </c>
      <c r="H57" s="6">
        <v>8988915</v>
      </c>
      <c r="I57" s="6">
        <v>24246951</v>
      </c>
      <c r="J57" s="6">
        <f>SUM(J54:J56)</f>
        <v>23866992</v>
      </c>
      <c r="K57" s="6">
        <f>SUM(K54:K56)</f>
        <v>23203487</v>
      </c>
      <c r="L57" s="6">
        <v>6718000</v>
      </c>
    </row>
    <row r="58" spans="1:12" ht="30.75" thickBot="1" x14ac:dyDescent="0.3">
      <c r="A58" s="11" t="s">
        <v>57</v>
      </c>
      <c r="B58" s="12">
        <v>143499230</v>
      </c>
      <c r="C58" s="12">
        <v>165675226</v>
      </c>
      <c r="D58" s="12">
        <v>159826260</v>
      </c>
      <c r="E58" s="12">
        <v>174527107</v>
      </c>
      <c r="F58" s="12">
        <v>180654192</v>
      </c>
      <c r="G58" s="12">
        <v>184651230</v>
      </c>
      <c r="H58" s="12">
        <v>190639917</v>
      </c>
      <c r="I58" s="12">
        <v>207880959</v>
      </c>
      <c r="J58" s="12">
        <f>J57+J53+J50+J40+J32+J30+J16+J11+J10+J7</f>
        <v>219518955</v>
      </c>
      <c r="K58" s="12">
        <f>K57+K53+K50+K40+K32+K30+K16+K11+K10+K7</f>
        <v>224604551</v>
      </c>
      <c r="L58" s="12">
        <v>212476000</v>
      </c>
    </row>
    <row r="59" spans="1:12" x14ac:dyDescent="0.25">
      <c r="A59" s="18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1:12" x14ac:dyDescent="0.25">
      <c r="A60" s="19"/>
    </row>
  </sheetData>
  <mergeCells count="1">
    <mergeCell ref="A2:L2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Wojewodzic</dc:creator>
  <cp:lastModifiedBy>OPS AndrychowPS</cp:lastModifiedBy>
  <cp:lastPrinted>2026-03-27T08:50:46Z</cp:lastPrinted>
  <dcterms:created xsi:type="dcterms:W3CDTF">2015-06-05T18:17:20Z</dcterms:created>
  <dcterms:modified xsi:type="dcterms:W3CDTF">2026-03-27T08:51:46Z</dcterms:modified>
</cp:coreProperties>
</file>